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50" windowWidth="20115" windowHeight="9210"/>
  </bookViews>
  <sheets>
    <sheet name="PA 2018" sheetId="1" r:id="rId1"/>
  </sheets>
  <calcPr calcId="125725"/>
</workbook>
</file>

<file path=xl/calcChain.xml><?xml version="1.0" encoding="utf-8"?>
<calcChain xmlns="http://schemas.openxmlformats.org/spreadsheetml/2006/main">
  <c r="M44" i="1"/>
  <c r="M43"/>
  <c r="E64"/>
  <c r="E43"/>
  <c r="M46"/>
  <c r="M42"/>
  <c r="M63" l="1"/>
  <c r="M59" l="1"/>
  <c r="M47" l="1"/>
  <c r="M41"/>
  <c r="M40"/>
</calcChain>
</file>

<file path=xl/sharedStrings.xml><?xml version="1.0" encoding="utf-8"?>
<sst xmlns="http://schemas.openxmlformats.org/spreadsheetml/2006/main" count="228" uniqueCount="125">
  <si>
    <t>Fuente</t>
  </si>
  <si>
    <t>Nombre Indicador</t>
  </si>
  <si>
    <t>Fórmula Indicador</t>
  </si>
  <si>
    <t>Prog. (meta)</t>
  </si>
  <si>
    <t>Eficacia</t>
  </si>
  <si>
    <t>PLAN DE ACCIÓN GENERAL -</t>
  </si>
  <si>
    <t>Meta de Producto
(cuatrienio)</t>
  </si>
  <si>
    <t>Meta de Producto
(asociada a la acción o proyecto)</t>
  </si>
  <si>
    <t>Area</t>
  </si>
  <si>
    <t>Área</t>
  </si>
  <si>
    <t>Gerencia General</t>
  </si>
  <si>
    <t>Ofic. A. de Planeación</t>
  </si>
  <si>
    <t>Ofic. A. Jurídica</t>
  </si>
  <si>
    <t>Dir. Administrativa</t>
  </si>
  <si>
    <t>Dir. Comercial y de Mercadeo</t>
  </si>
  <si>
    <t>Dir. Financiera</t>
  </si>
  <si>
    <t>Dir. Técnica y de Sistemas</t>
  </si>
  <si>
    <t>Dir. de Programación</t>
  </si>
  <si>
    <t>Dir. de Producción</t>
  </si>
  <si>
    <t>Ofic. A. de Control Interno</t>
  </si>
  <si>
    <t>Gastos de Inversión</t>
  </si>
  <si>
    <t>111.0101 Producir 200 contenidos audiovisuales multiplataforma al 2019</t>
  </si>
  <si>
    <t>Meta de Producto (cuatrienio)</t>
  </si>
  <si>
    <t>121.0101 Ejecutar 4 planes para la producción, contratación y adquisición de programas educativos, cul-turales y/o informativos noticiosos propios para la Región Pacífico Colombiana durante el cuatrienio.</t>
  </si>
  <si>
    <t>121.0102 Emitir 27 horas de contenidos para el desarrollo de una cultura de Paz y reconciliación durante el cuatrienio.</t>
  </si>
  <si>
    <t>121.0103 Incrementar en un 10% la descentralización de la producción para contenidos educativos y culturales e informativo noticioso propio para la Región Pacífica Colombiana.</t>
  </si>
  <si>
    <t>122.0101 Ejecutar 4 planes para la producción de contenidos que propendan por acercar los temas de gestión ambiental a la comunidad de la Región Pacífico Colombiana durante el cuatrienio.</t>
  </si>
  <si>
    <t>123.0101 Ejecutar 4 planes para la producción de contenidos que propendan por acercar los temas de gestión pública a la comunidad de la Región Pacífico Colombiana durante el cuatrienio.</t>
  </si>
  <si>
    <t>131.0101 Participar en al menos 6 concursos, convocatorias y/o ruedas de negocios nacionales e internacionales del sector durante el cuatrienio.</t>
  </si>
  <si>
    <t>211.0101 Realizar 3 estudios de medición de posicionamiento de la nueva imagen del canal en los 4 Departamentos de influencia (Valle, Choco, Cauca y Nariño, en el cuatrienio) durante el cuatrienio.</t>
  </si>
  <si>
    <t>212.0101 Realizar 18 eventos estratégicos de marketing y/o campañas de promoción al 2019.</t>
  </si>
  <si>
    <t>311.0101 Ejecutar 8 contratos al 2019 relacionados con los nuevos modelos de negocios.</t>
  </si>
  <si>
    <t>312.0101 Contratar un (1) estudio de Identificación y Análisis del negocio que considere la rentabilidad de los productos y servicios de Telepacífico.</t>
  </si>
  <si>
    <t>313.0101 Realizar 3 propuestas de proyectos que busquen su financiación con fuentes diferentes a la ANTV.</t>
  </si>
  <si>
    <t>321.0101 Ejecutar 4 iniciativas de investigación y/o información sobre contenidos y audiencias durante el cuatrienio.</t>
  </si>
  <si>
    <t>322.0101 Ejecutar 3 planes de Marketing al 2019, que permita potenciar el ingreso del Canal.</t>
  </si>
  <si>
    <t>411.0101 Realizar 2 mediciones de clima organizacional en Telepacífico durante el cuatrienio</t>
  </si>
  <si>
    <t>412.0101 Realizar una (1) revisión de estructura organizacional para conocer su grado de adecuación a las necesidades actuales de Telepacífico.</t>
  </si>
  <si>
    <t>421.0101 Realizar 8 auditorías al Sistema de Gestión de Calidad de Telepacífico durante el cuatrienio.</t>
  </si>
  <si>
    <t>421.0102 Realizar 4 actividades de sensibilización y reinducción para el Sistema de Gestión de Calidad y el MECI de Telepacífico durante el cuatrienio.</t>
  </si>
  <si>
    <t>421.0201 Realizar 4 evaluaciones al estado del Sistema de Control Interno de Telepacífico durante el cuatrienio.</t>
  </si>
  <si>
    <t>422.0101 Realizar 3 Actividades de sensibilización en los temas de Gestión ambiental y seguridad en el Trabajo en el cuatrienio.</t>
  </si>
  <si>
    <t>511.0101 Ejecutar 4 planes de actualización de la infraestructura informática de Telepacífico durante el cuatrienio de acuerdo a las necesidades del Canal.</t>
  </si>
  <si>
    <t>511.0201 Implementar un (1) sistema de banco de proyectos con solución informática relacionada para Telepacífico</t>
  </si>
  <si>
    <t>521.0101 Ejecutar 4 planes de mejoramiento de calidad de la señal de Telepacífico durante el cuatrienio.</t>
  </si>
  <si>
    <t>522.0101 Ejecutar el 100% del presupuesto destinado al mantenimiento preventivo y correctivo de las estaciones de transmisión de Telepacifico, en cada vigencia durante el cuatrienio.</t>
  </si>
  <si>
    <t>531.0101 Ejecutar al menos el 50% del plan de adquisición tecnológica audiovisual en cada vigencia durante el cuatrienio.</t>
  </si>
  <si>
    <t xml:space="preserve">511.0102 Actualizar el portal web y la infraestructura TI de Telepacífico </t>
  </si>
  <si>
    <t>Otra (Indicar solo la meta de la acción o proyecto).</t>
  </si>
  <si>
    <r>
      <t xml:space="preserve">Inversión Programada
</t>
    </r>
    <r>
      <rPr>
        <sz val="11"/>
        <color theme="1"/>
        <rFont val="Calibri"/>
        <family val="2"/>
        <scheme val="minor"/>
      </rPr>
      <t>($)</t>
    </r>
  </si>
  <si>
    <t>Recursos propios</t>
  </si>
  <si>
    <t>Recursos ANTV</t>
  </si>
  <si>
    <t>Recursos MINTIC</t>
  </si>
  <si>
    <t>Recursos de regalías</t>
  </si>
  <si>
    <t>Otra</t>
  </si>
  <si>
    <t>Alcanz. Sem. 1</t>
  </si>
  <si>
    <t>-</t>
  </si>
  <si>
    <t>Si</t>
  </si>
  <si>
    <t>Realizar 2 auditorías al Sistema de Gestión de Calidad de Telepacíficoen la vigencia 2018</t>
  </si>
  <si>
    <t>Auditorías al Sistema de Gestión de Calidad de Telepacífico realizadas en el 2018</t>
  </si>
  <si>
    <t xml:space="preserve">Número de auditorías al Sistema de Gestión de Calidad de Telepacífico realizadas </t>
  </si>
  <si>
    <t>Actividades de sensibilización y reinducción para el Sistema de Gestión de Calidad y el MECI de Telepacífico realizadasen el 2018</t>
  </si>
  <si>
    <t xml:space="preserve">Número de actividades de sensibilización y reinducción para el Sistema de Gestión de Calidad y el MECI de Telepacífico realizadas </t>
  </si>
  <si>
    <t>Formato Plan de Acción Vig. 2017</t>
  </si>
  <si>
    <t>Realizar 1 actividad de sensibilización y reinducción para el Sistema de Gestión de Calidad y el MECI de Telepacífico en la vigencia 2018</t>
  </si>
  <si>
    <t>No</t>
  </si>
  <si>
    <t>No disp.</t>
  </si>
  <si>
    <t>Fortalecimiento de la Programación de TP 2018</t>
  </si>
  <si>
    <t>Producir 200 contenidos audiovisuales multiplataforma al 2019</t>
  </si>
  <si>
    <t>Ejecutar 1 plan para la producción, contratación y adquisición de programas educativos, cul-turales y/o informativos noticiosos propios para la Región Pacífico Colombiana en en la vigencia 2018.</t>
  </si>
  <si>
    <t>Mejoramiento infraestructura TI Telepacífico 2018</t>
  </si>
  <si>
    <t>Planes de actualización de infraestructura informática de Telepacífico ejecutados</t>
  </si>
  <si>
    <t>Número de planes de actualización de infraestructura informática de Telepacífico ejecutados durante el cuatrienio</t>
  </si>
  <si>
    <t>Actualizar el portal web y la infraestructura TI de Telepacífico durante la vigencia 2018</t>
  </si>
  <si>
    <t xml:space="preserve">Portal web de Telepacífico actualizado </t>
  </si>
  <si>
    <t>No. de actualizaciones del Portal web de Telepacífico</t>
  </si>
  <si>
    <t>Optimización de la calidad técnica y digital de la emisión y transmisión de los programas de Telepacífico 2018</t>
  </si>
  <si>
    <t>Ejecutar 1 plan de mejoramiento de calidad de la señal de Telepacífico durante la vigencia 2018</t>
  </si>
  <si>
    <t>Planes de mejoramiento de la calidad de la señal de Telepacífico ejecutados.</t>
  </si>
  <si>
    <t xml:space="preserve">Número de planes de mejoramiento de la calidad de la señal de Telepacífico ejecutados </t>
  </si>
  <si>
    <t>Ejecutar al menos el 50% del plan de adquisición tecnológica audiovisual en la vigencia 2018</t>
  </si>
  <si>
    <t>Medición y Análisis de Audiencias de Telepacífico</t>
  </si>
  <si>
    <t>Ejecutar 1 iniciativa de investigación y/o información sobre contenidos y audiencias en la vigencia 2018.</t>
  </si>
  <si>
    <t>Estudio de Identificación y Análisis del Negocio que considere la rentabilidad de los productos y servicios de Telepacífico.}</t>
  </si>
  <si>
    <t>Número de estudios de Identificación y Análisis del Negocio que considere la rentabilidad de los productos y servicios de Telepacífico.</t>
  </si>
  <si>
    <t>Coordinación de auditorías al SGC 2018</t>
  </si>
  <si>
    <t>Coordinación de actividades de sensibilización y reinducción para el Sistema de Gestión de Calidad y el MECI 2018</t>
  </si>
  <si>
    <t>No hay información para esta meta en la ficha del proy. (Meta 4 en la ficha del proy.)</t>
  </si>
  <si>
    <t>Contenidos audiovisuales multiplataforma producidos</t>
  </si>
  <si>
    <t>Número de contenidos audiovisuales multiplataforma producidos</t>
  </si>
  <si>
    <t>Porcentaje de descentralización de la producción para contenidos educativos y culturales e informativo noticioso propio incrementada para la Región Pacífica Colombiana</t>
  </si>
  <si>
    <t>(NHPMPFC para la programación educativa y cultural e informativo noticioso propio en la vigencia - Línea base) x 100 / Línea base; donde NHPMPFC = Número de horas promedio mensual de producción propia y externa fuera de la ciudad sede</t>
  </si>
  <si>
    <t>Incrementar en un 2.5% la descentralización de la producción para contenidos educativos y culturales e informativo noticioso propio para la Región Pacífica Colombiana</t>
  </si>
  <si>
    <t>Difusión del patrimonio ambiental y cultural</t>
  </si>
  <si>
    <t>Planes para la producción de contenidos que propendan por acercar los temas de gestión pública a la comunidad ejecutados</t>
  </si>
  <si>
    <t>Número de planes para la producción de contenidos que propendan por acercar los temas de gestión pública a la comunidad de la Región Pacífico Colombiana ejecutados durante la vigencia</t>
  </si>
  <si>
    <t>Número de planes para la producción de contenidos que propendan por acercar los temas de gestión ambiental a la comunidad de la Región Pacífico Colombiana ejecutados durante la vigencia</t>
  </si>
  <si>
    <t xml:space="preserve">211.0102 Crear una (1) APP para Telepacífico disponible para diferentes plataformas móviles, que permita la visibilización de la señal de la programación del Canal en el cuatrienio. </t>
  </si>
  <si>
    <t>212.0102 Adquirir un (1) soporte informático para el manejo de la PQRS para Telepacífico durante el cuatrienio</t>
  </si>
  <si>
    <t>Solicitar información a las diferentes áreas del Canal, para realizar el seguimiento y evaluación al estado del Sistema de Control Interno de Telepacífico.</t>
  </si>
  <si>
    <t>Realizar 1 evaluacion al estado del Sistema de Control Interno de Telepacífico en el 2018</t>
  </si>
  <si>
    <t>Evaluaciones al estado del Sistema de Control Interno de Telepacífico realizadas</t>
  </si>
  <si>
    <t>Número de evaluaciones realizadas al Sistema de Control Interno de Telepacífico en el 2018</t>
  </si>
  <si>
    <t>431.0101 Ejecutar el 100% del plan de capacitación en cada vigencia durante el cuatrienio.</t>
  </si>
  <si>
    <t>Recursos Propios</t>
  </si>
  <si>
    <t xml:space="preserve"> Proyecto</t>
  </si>
  <si>
    <t>Mejoramiento infraestructura física de Telepacífico 2018</t>
  </si>
  <si>
    <t>Producir 50 contenidos audiovisuales multiplataforma en la vigencia</t>
  </si>
  <si>
    <t>contenidos audiovisuales multiplataforma producidos</t>
  </si>
  <si>
    <t>Planes para la producción, contratación y adquisición de programas educativos, cul-turales y/o informativos noticiosos propios ejecutados para la Región Pacífico Colombiana.</t>
  </si>
  <si>
    <t>Ejecutar 1 plan para la producción de contenidos que propendan por acercar los temas de gestión pública a la comunidad de la Región Pacífico Colombiana durante el 2018.</t>
  </si>
  <si>
    <t>Planes para la producción de contenidos que propendan por acercar los temas de gestión pública a la comunidad de la Región Pacífico Colombiana ejecutados</t>
  </si>
  <si>
    <t>Numero de Planes para la producción de contenidos que propendan por acercar los temas de gestión pública a la comunidad de la Región Pacífico Colombiana ejecutados</t>
  </si>
  <si>
    <t># Proyec.</t>
  </si>
  <si>
    <t>TOTAL INVERSIÓN</t>
  </si>
  <si>
    <t>Plan para la producción de contenidos que propendan por acercar los temas de gestión pública a la comunidad ejecutados</t>
  </si>
  <si>
    <t xml:space="preserve">Número de de adquisición tecnológica audiovisual ejecutados </t>
  </si>
  <si>
    <t>Actualizar el portal web y la infraestructura TI de Telepacífico en la vigencia.</t>
  </si>
  <si>
    <t>Ejecutar un (1) plan para la producción de contenidos que propendan por acercar los temas de gestión pública a la comunidad de la Región Pacífico Colombiana en la vigencia 2018.</t>
  </si>
  <si>
    <t>Ejecutar un (1) plan para la producción de contenidos que propendan por acercar los temas de gestión ambiental a la comunidad de la Región Pacífico Colombiana en la vigencia 2018.</t>
  </si>
  <si>
    <t>Ejecutar  un (1) plan de actualización de la infraestructura informática de Telepacífico durante la vigencia 2018</t>
  </si>
  <si>
    <t xml:space="preserve">Contenidos audiovisuales multiplataforma producidos </t>
  </si>
  <si>
    <t>Planes de adquisición tecnológica audiovisual ejecutado</t>
  </si>
  <si>
    <t>Portal web de Telepacífico actualizado</t>
  </si>
  <si>
    <t>Numero de actualizaciones del portal web actualizado</t>
  </si>
</sst>
</file>

<file path=xl/styles.xml><?xml version="1.0" encoding="utf-8"?>
<styleSheet xmlns="http://schemas.openxmlformats.org/spreadsheetml/2006/main">
  <numFmts count="3">
    <numFmt numFmtId="42" formatCode="_(&quot;$&quot;\ * #,##0_);_(&quot;$&quot;\ * \(#,##0\);_(&quot;$&quot;\ * &quot;-&quot;_);_(@_)"/>
    <numFmt numFmtId="164" formatCode="0.0%"/>
    <numFmt numFmtId="165" formatCode="#,##0.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2" fontId="3" fillId="0" borderId="1" xfId="0" applyNumberFormat="1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Font="1"/>
    <xf numFmtId="3" fontId="0" fillId="0" borderId="0" xfId="0" applyNumberFormat="1" applyFont="1"/>
    <xf numFmtId="0" fontId="3" fillId="0" borderId="1" xfId="0" applyFont="1" applyBorder="1" applyAlignment="1">
      <alignment horizontal="left" vertical="center" wrapText="1"/>
    </xf>
    <xf numFmtId="165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2" fontId="0" fillId="0" borderId="0" xfId="0" applyNumberFormat="1"/>
    <xf numFmtId="0" fontId="5" fillId="0" borderId="0" xfId="0" applyFont="1" applyAlignment="1">
      <alignment horizontal="center" vertical="center"/>
    </xf>
    <xf numFmtId="42" fontId="6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top" wrapText="1"/>
    </xf>
    <xf numFmtId="165" fontId="3" fillId="2" borderId="1" xfId="0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42" fontId="1" fillId="0" borderId="0" xfId="0" applyNumberFormat="1" applyFont="1"/>
    <xf numFmtId="3" fontId="3" fillId="2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165" fontId="3" fillId="3" borderId="1" xfId="0" applyNumberFormat="1" applyFont="1" applyFill="1" applyBorder="1" applyAlignment="1">
      <alignment horizontal="center" vertical="center"/>
    </xf>
    <xf numFmtId="164" fontId="3" fillId="3" borderId="1" xfId="1" applyNumberFormat="1" applyFont="1" applyFill="1" applyBorder="1" applyAlignment="1">
      <alignment horizontal="center" vertical="center"/>
    </xf>
    <xf numFmtId="0" fontId="0" fillId="4" borderId="0" xfId="0" applyFill="1"/>
    <xf numFmtId="0" fontId="0" fillId="5" borderId="0" xfId="0" applyFill="1"/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top" wrapText="1"/>
    </xf>
    <xf numFmtId="164" fontId="3" fillId="5" borderId="1" xfId="1" applyNumberFormat="1" applyFont="1" applyFill="1" applyBorder="1" applyAlignment="1">
      <alignment horizontal="center" vertical="center"/>
    </xf>
    <xf numFmtId="165" fontId="3" fillId="5" borderId="1" xfId="0" applyNumberFormat="1" applyFont="1" applyFill="1" applyBorder="1" applyAlignment="1">
      <alignment horizontal="center" vertical="center"/>
    </xf>
    <xf numFmtId="0" fontId="8" fillId="4" borderId="0" xfId="0" applyFont="1" applyFill="1"/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42" fontId="3" fillId="4" borderId="1" xfId="0" applyNumberFormat="1" applyFont="1" applyFill="1" applyBorder="1" applyAlignment="1">
      <alignment horizontal="left" vertical="center"/>
    </xf>
    <xf numFmtId="165" fontId="3" fillId="4" borderId="1" xfId="0" applyNumberFormat="1" applyFont="1" applyFill="1" applyBorder="1" applyAlignment="1">
      <alignment horizontal="center" vertical="center"/>
    </xf>
    <xf numFmtId="164" fontId="3" fillId="4" borderId="1" xfId="1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42" fontId="7" fillId="4" borderId="1" xfId="0" applyNumberFormat="1" applyFont="1" applyFill="1" applyBorder="1" applyAlignment="1">
      <alignment horizontal="left" vertical="center"/>
    </xf>
    <xf numFmtId="165" fontId="7" fillId="4" borderId="1" xfId="0" applyNumberFormat="1" applyFont="1" applyFill="1" applyBorder="1" applyAlignment="1">
      <alignment horizontal="center" vertical="center"/>
    </xf>
    <xf numFmtId="164" fontId="7" fillId="4" borderId="1" xfId="1" applyNumberFormat="1" applyFont="1" applyFill="1" applyBorder="1" applyAlignment="1">
      <alignment horizontal="center" vertical="center"/>
    </xf>
    <xf numFmtId="42" fontId="3" fillId="3" borderId="1" xfId="0" applyNumberFormat="1" applyFont="1" applyFill="1" applyBorder="1" applyAlignment="1">
      <alignment horizontal="left" vertical="center"/>
    </xf>
    <xf numFmtId="42" fontId="3" fillId="5" borderId="1" xfId="0" applyNumberFormat="1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0" borderId="1" xfId="0" applyBorder="1"/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center" wrapText="1"/>
    </xf>
    <xf numFmtId="3" fontId="3" fillId="5" borderId="1" xfId="0" applyNumberFormat="1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left" vertical="center" wrapText="1"/>
    </xf>
    <xf numFmtId="3" fontId="3" fillId="5" borderId="6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3" fontId="3" fillId="4" borderId="6" xfId="0" applyNumberFormat="1" applyFont="1" applyFill="1" applyBorder="1" applyAlignment="1">
      <alignment horizontal="center" vertical="center"/>
    </xf>
    <xf numFmtId="3" fontId="3" fillId="4" borderId="7" xfId="0" applyNumberFormat="1" applyFont="1" applyFill="1" applyBorder="1" applyAlignment="1">
      <alignment horizontal="center" vertical="center"/>
    </xf>
    <xf numFmtId="3" fontId="3" fillId="4" borderId="4" xfId="0" applyNumberFormat="1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2" fontId="3" fillId="2" borderId="6" xfId="0" applyNumberFormat="1" applyFont="1" applyFill="1" applyBorder="1" applyAlignment="1">
      <alignment horizontal="center" vertical="center"/>
    </xf>
    <xf numFmtId="42" fontId="3" fillId="2" borderId="7" xfId="0" applyNumberFormat="1" applyFont="1" applyFill="1" applyBorder="1" applyAlignment="1">
      <alignment horizontal="center" vertical="center"/>
    </xf>
    <xf numFmtId="42" fontId="3" fillId="2" borderId="4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2" fillId="0" borderId="0" xfId="0" applyFont="1" applyAlignment="1">
      <alignment horizontal="right" vertical="center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21165</xdr:colOff>
      <xdr:row>31</xdr:row>
      <xdr:rowOff>253990</xdr:rowOff>
    </xdr:from>
    <xdr:to>
      <xdr:col>1</xdr:col>
      <xdr:colOff>992851</xdr:colOff>
      <xdr:row>35</xdr:row>
      <xdr:rowOff>113356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26998" y="5968990"/>
          <a:ext cx="971686" cy="8859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70"/>
  <sheetViews>
    <sheetView showGridLines="0" tabSelected="1" topLeftCell="A32" zoomScale="90" zoomScaleNormal="90" workbookViewId="0">
      <selection activeCell="N41" sqref="N41"/>
    </sheetView>
  </sheetViews>
  <sheetFormatPr baseColWidth="10" defaultRowHeight="15"/>
  <cols>
    <col min="1" max="1" width="7.140625" customWidth="1"/>
    <col min="2" max="2" width="14.85546875" customWidth="1"/>
    <col min="3" max="3" width="26.7109375" customWidth="1"/>
    <col min="4" max="4" width="20" hidden="1" customWidth="1"/>
    <col min="5" max="5" width="20.5703125" customWidth="1"/>
    <col min="6" max="6" width="9.42578125" customWidth="1"/>
    <col min="7" max="7" width="42.5703125" customWidth="1"/>
    <col min="8" max="8" width="28.7109375" customWidth="1"/>
    <col min="9" max="9" width="22.5703125" customWidth="1"/>
    <col min="10" max="10" width="21" hidden="1" customWidth="1"/>
    <col min="11" max="11" width="14" customWidth="1"/>
    <col min="12" max="12" width="9" hidden="1" customWidth="1"/>
    <col min="13" max="13" width="9.140625" hidden="1" customWidth="1"/>
    <col min="14" max="29" width="11.42578125" style="37"/>
  </cols>
  <sheetData>
    <row r="1" spans="2:7" hidden="1">
      <c r="B1" s="7" t="s">
        <v>8</v>
      </c>
      <c r="F1" s="7" t="s">
        <v>0</v>
      </c>
      <c r="G1" s="7" t="s">
        <v>22</v>
      </c>
    </row>
    <row r="2" spans="2:7" hidden="1">
      <c r="B2" t="s">
        <v>10</v>
      </c>
      <c r="F2" t="s">
        <v>50</v>
      </c>
      <c r="G2" s="8" t="s">
        <v>21</v>
      </c>
    </row>
    <row r="3" spans="2:7" hidden="1">
      <c r="B3" t="s">
        <v>11</v>
      </c>
      <c r="F3" t="s">
        <v>51</v>
      </c>
      <c r="G3" s="8" t="s">
        <v>23</v>
      </c>
    </row>
    <row r="4" spans="2:7" hidden="1">
      <c r="B4" t="s">
        <v>12</v>
      </c>
      <c r="F4" t="s">
        <v>52</v>
      </c>
      <c r="G4" s="8" t="s">
        <v>24</v>
      </c>
    </row>
    <row r="5" spans="2:7" hidden="1">
      <c r="B5" t="s">
        <v>19</v>
      </c>
      <c r="F5" t="s">
        <v>53</v>
      </c>
      <c r="G5" s="8" t="s">
        <v>25</v>
      </c>
    </row>
    <row r="6" spans="2:7" hidden="1">
      <c r="B6" t="s">
        <v>13</v>
      </c>
      <c r="F6" t="s">
        <v>54</v>
      </c>
      <c r="G6" s="8" t="s">
        <v>26</v>
      </c>
    </row>
    <row r="7" spans="2:7" hidden="1">
      <c r="B7" t="s">
        <v>14</v>
      </c>
      <c r="G7" s="8" t="s">
        <v>27</v>
      </c>
    </row>
    <row r="8" spans="2:7" hidden="1">
      <c r="B8" t="s">
        <v>18</v>
      </c>
      <c r="G8" s="8" t="s">
        <v>28</v>
      </c>
    </row>
    <row r="9" spans="2:7" hidden="1">
      <c r="B9" t="s">
        <v>17</v>
      </c>
      <c r="G9" s="8" t="s">
        <v>29</v>
      </c>
    </row>
    <row r="10" spans="2:7" hidden="1">
      <c r="B10" t="s">
        <v>16</v>
      </c>
      <c r="G10" s="9" t="s">
        <v>97</v>
      </c>
    </row>
    <row r="11" spans="2:7" hidden="1">
      <c r="B11" t="s">
        <v>15</v>
      </c>
      <c r="G11" s="8" t="s">
        <v>30</v>
      </c>
    </row>
    <row r="12" spans="2:7" hidden="1">
      <c r="G12" s="8" t="s">
        <v>98</v>
      </c>
    </row>
    <row r="13" spans="2:7" hidden="1">
      <c r="G13" s="8" t="s">
        <v>31</v>
      </c>
    </row>
    <row r="14" spans="2:7" hidden="1">
      <c r="G14" s="8" t="s">
        <v>32</v>
      </c>
    </row>
    <row r="15" spans="2:7" hidden="1">
      <c r="G15" s="8" t="s">
        <v>33</v>
      </c>
    </row>
    <row r="16" spans="2:7" hidden="1">
      <c r="G16" s="8" t="s">
        <v>34</v>
      </c>
    </row>
    <row r="17" spans="7:7" hidden="1">
      <c r="G17" s="8" t="s">
        <v>35</v>
      </c>
    </row>
    <row r="18" spans="7:7" hidden="1">
      <c r="G18" s="8" t="s">
        <v>36</v>
      </c>
    </row>
    <row r="19" spans="7:7" hidden="1">
      <c r="G19" s="8" t="s">
        <v>37</v>
      </c>
    </row>
    <row r="20" spans="7:7" hidden="1">
      <c r="G20" s="8" t="s">
        <v>38</v>
      </c>
    </row>
    <row r="21" spans="7:7" hidden="1">
      <c r="G21" s="8" t="s">
        <v>39</v>
      </c>
    </row>
    <row r="22" spans="7:7" hidden="1">
      <c r="G22" s="8" t="s">
        <v>40</v>
      </c>
    </row>
    <row r="23" spans="7:7" hidden="1">
      <c r="G23" s="8" t="s">
        <v>41</v>
      </c>
    </row>
    <row r="24" spans="7:7" hidden="1">
      <c r="G24" s="8" t="s">
        <v>103</v>
      </c>
    </row>
    <row r="25" spans="7:7" hidden="1">
      <c r="G25" s="8" t="s">
        <v>42</v>
      </c>
    </row>
    <row r="26" spans="7:7" hidden="1">
      <c r="G26" s="9" t="s">
        <v>47</v>
      </c>
    </row>
    <row r="27" spans="7:7" hidden="1">
      <c r="G27" s="8" t="s">
        <v>43</v>
      </c>
    </row>
    <row r="28" spans="7:7" hidden="1">
      <c r="G28" s="8"/>
    </row>
    <row r="29" spans="7:7" hidden="1">
      <c r="G29" s="8" t="s">
        <v>45</v>
      </c>
    </row>
    <row r="30" spans="7:7" hidden="1">
      <c r="G30" s="8" t="s">
        <v>46</v>
      </c>
    </row>
    <row r="31" spans="7:7" hidden="1">
      <c r="G31" s="8" t="s">
        <v>48</v>
      </c>
    </row>
    <row r="32" spans="7:7" ht="25.5" customHeight="1">
      <c r="G32" s="8"/>
    </row>
    <row r="34" spans="1:29" ht="24.75" customHeight="1">
      <c r="D34" s="1"/>
      <c r="E34" s="3"/>
      <c r="F34" s="2"/>
      <c r="G34" s="96" t="s">
        <v>5</v>
      </c>
      <c r="H34" s="96"/>
      <c r="I34" s="3">
        <v>2018</v>
      </c>
    </row>
    <row r="35" spans="1:29">
      <c r="H35" s="14" t="s">
        <v>63</v>
      </c>
    </row>
    <row r="37" spans="1:29" ht="47.25" customHeight="1">
      <c r="A37" s="62" t="s">
        <v>113</v>
      </c>
      <c r="B37" s="21" t="s">
        <v>9</v>
      </c>
      <c r="C37" s="21" t="s">
        <v>105</v>
      </c>
      <c r="D37" s="21" t="s">
        <v>20</v>
      </c>
      <c r="E37" s="21" t="s">
        <v>49</v>
      </c>
      <c r="F37" s="21" t="s">
        <v>0</v>
      </c>
      <c r="G37" s="21" t="s">
        <v>6</v>
      </c>
      <c r="H37" s="21" t="s">
        <v>7</v>
      </c>
      <c r="I37" s="21" t="s">
        <v>1</v>
      </c>
      <c r="J37" s="21" t="s">
        <v>2</v>
      </c>
      <c r="K37" s="21" t="s">
        <v>3</v>
      </c>
      <c r="L37" s="21" t="s">
        <v>55</v>
      </c>
      <c r="M37" s="21" t="s">
        <v>4</v>
      </c>
    </row>
    <row r="38" spans="1:29" ht="75.75" hidden="1" customHeight="1">
      <c r="A38" s="60"/>
      <c r="B38" s="4" t="s">
        <v>11</v>
      </c>
      <c r="C38" s="10" t="s">
        <v>85</v>
      </c>
      <c r="D38" s="5" t="s">
        <v>65</v>
      </c>
      <c r="E38" s="6">
        <v>0</v>
      </c>
      <c r="F38" s="4" t="s">
        <v>50</v>
      </c>
      <c r="G38" s="10" t="s">
        <v>38</v>
      </c>
      <c r="H38" s="10" t="s">
        <v>58</v>
      </c>
      <c r="I38" s="10" t="s">
        <v>59</v>
      </c>
      <c r="J38" s="10" t="s">
        <v>60</v>
      </c>
      <c r="K38" s="11">
        <v>2</v>
      </c>
      <c r="L38" s="11" t="s">
        <v>56</v>
      </c>
      <c r="M38" s="22" t="s">
        <v>66</v>
      </c>
    </row>
    <row r="39" spans="1:29" ht="105" hidden="1" customHeight="1">
      <c r="A39" s="60"/>
      <c r="B39" s="4" t="s">
        <v>11</v>
      </c>
      <c r="C39" s="10" t="s">
        <v>86</v>
      </c>
      <c r="D39" s="5" t="s">
        <v>65</v>
      </c>
      <c r="E39" s="6">
        <v>0</v>
      </c>
      <c r="F39" s="4" t="s">
        <v>50</v>
      </c>
      <c r="G39" s="10" t="s">
        <v>39</v>
      </c>
      <c r="H39" s="10" t="s">
        <v>64</v>
      </c>
      <c r="I39" s="10" t="s">
        <v>61</v>
      </c>
      <c r="J39" s="10" t="s">
        <v>62</v>
      </c>
      <c r="K39" s="11">
        <v>1</v>
      </c>
      <c r="L39" s="11" t="s">
        <v>56</v>
      </c>
      <c r="M39" s="22" t="s">
        <v>66</v>
      </c>
    </row>
    <row r="40" spans="1:29" ht="105" hidden="1" customHeight="1">
      <c r="A40" s="60"/>
      <c r="B40" s="4" t="s">
        <v>18</v>
      </c>
      <c r="C40" s="10" t="s">
        <v>67</v>
      </c>
      <c r="D40" s="5" t="s">
        <v>57</v>
      </c>
      <c r="E40" s="15" t="s">
        <v>87</v>
      </c>
      <c r="F40" s="4"/>
      <c r="G40" s="10" t="s">
        <v>21</v>
      </c>
      <c r="H40" s="10" t="s">
        <v>68</v>
      </c>
      <c r="I40" s="10" t="s">
        <v>88</v>
      </c>
      <c r="J40" s="10" t="s">
        <v>89</v>
      </c>
      <c r="K40" s="11">
        <v>50</v>
      </c>
      <c r="L40" s="11" t="s">
        <v>56</v>
      </c>
      <c r="M40" s="22" t="str">
        <f t="shared" ref="M40:M47" si="0">IF(L40="","",IF(L40="-","No disp.",IF(K40="","",L40/K40)))</f>
        <v>No disp.</v>
      </c>
    </row>
    <row r="41" spans="1:29" s="38" customFormat="1" ht="67.5" customHeight="1">
      <c r="A41" s="91">
        <v>1</v>
      </c>
      <c r="B41" s="85" t="s">
        <v>18</v>
      </c>
      <c r="C41" s="79" t="s">
        <v>67</v>
      </c>
      <c r="D41" s="24" t="s">
        <v>57</v>
      </c>
      <c r="E41" s="82">
        <v>6814976795</v>
      </c>
      <c r="F41" s="79" t="s">
        <v>51</v>
      </c>
      <c r="G41" s="23" t="s">
        <v>23</v>
      </c>
      <c r="H41" s="23" t="s">
        <v>69</v>
      </c>
      <c r="I41" s="23" t="s">
        <v>109</v>
      </c>
      <c r="J41" s="23" t="s">
        <v>69</v>
      </c>
      <c r="K41" s="29">
        <v>1</v>
      </c>
      <c r="L41" s="26" t="s">
        <v>56</v>
      </c>
      <c r="M41" s="27" t="str">
        <f t="shared" si="0"/>
        <v>No disp.</v>
      </c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</row>
    <row r="42" spans="1:29" s="38" customFormat="1" ht="53.25" customHeight="1">
      <c r="A42" s="91"/>
      <c r="B42" s="86"/>
      <c r="C42" s="80"/>
      <c r="D42" s="41" t="s">
        <v>57</v>
      </c>
      <c r="E42" s="84"/>
      <c r="F42" s="81"/>
      <c r="G42" s="40" t="s">
        <v>25</v>
      </c>
      <c r="H42" s="40" t="s">
        <v>92</v>
      </c>
      <c r="I42" s="42" t="s">
        <v>90</v>
      </c>
      <c r="J42" s="42" t="s">
        <v>91</v>
      </c>
      <c r="K42" s="43">
        <v>2.5000000000000001E-2</v>
      </c>
      <c r="L42" s="44" t="s">
        <v>56</v>
      </c>
      <c r="M42" s="43" t="str">
        <f t="shared" ref="M42" si="1">IF(L42="","",IF(L42="-","No disp.",IF(K42="","",L42/K42)))</f>
        <v>No disp.</v>
      </c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</row>
    <row r="43" spans="1:29" ht="63.75" customHeight="1">
      <c r="A43" s="91"/>
      <c r="B43" s="86"/>
      <c r="C43" s="80"/>
      <c r="D43" s="24" t="s">
        <v>57</v>
      </c>
      <c r="E43" s="82">
        <f>3766407763+442049831</f>
        <v>4208457594</v>
      </c>
      <c r="F43" s="79" t="s">
        <v>104</v>
      </c>
      <c r="G43" s="23" t="s">
        <v>23</v>
      </c>
      <c r="H43" s="23" t="s">
        <v>69</v>
      </c>
      <c r="I43" s="23" t="s">
        <v>109</v>
      </c>
      <c r="J43" s="23" t="s">
        <v>69</v>
      </c>
      <c r="K43" s="29">
        <v>1</v>
      </c>
      <c r="L43" s="26"/>
      <c r="M43" s="27" t="str">
        <f t="shared" si="0"/>
        <v/>
      </c>
    </row>
    <row r="44" spans="1:29" ht="51.75" customHeight="1">
      <c r="A44" s="91"/>
      <c r="B44" s="86"/>
      <c r="C44" s="80"/>
      <c r="D44" s="24" t="s">
        <v>57</v>
      </c>
      <c r="E44" s="83"/>
      <c r="F44" s="80"/>
      <c r="G44" s="23" t="s">
        <v>21</v>
      </c>
      <c r="H44" s="23" t="s">
        <v>107</v>
      </c>
      <c r="I44" s="23" t="s">
        <v>121</v>
      </c>
      <c r="J44" s="23" t="s">
        <v>108</v>
      </c>
      <c r="K44" s="29">
        <v>50</v>
      </c>
      <c r="L44" s="26"/>
      <c r="M44" s="27" t="str">
        <f t="shared" si="0"/>
        <v/>
      </c>
    </row>
    <row r="45" spans="1:29" ht="68.25" customHeight="1">
      <c r="A45" s="91"/>
      <c r="B45" s="86"/>
      <c r="C45" s="80"/>
      <c r="D45" s="24" t="s">
        <v>57</v>
      </c>
      <c r="E45" s="83"/>
      <c r="F45" s="80"/>
      <c r="G45" s="23" t="s">
        <v>27</v>
      </c>
      <c r="H45" s="23" t="s">
        <v>110</v>
      </c>
      <c r="I45" s="23" t="s">
        <v>111</v>
      </c>
      <c r="J45" s="23" t="s">
        <v>112</v>
      </c>
      <c r="K45" s="29">
        <v>1</v>
      </c>
      <c r="L45" s="26"/>
      <c r="M45" s="27"/>
    </row>
    <row r="46" spans="1:29" ht="71.25" customHeight="1">
      <c r="A46" s="91"/>
      <c r="B46" s="87"/>
      <c r="C46" s="81"/>
      <c r="D46" s="24" t="s">
        <v>57</v>
      </c>
      <c r="E46" s="84"/>
      <c r="F46" s="81"/>
      <c r="G46" s="23" t="s">
        <v>27</v>
      </c>
      <c r="H46" s="23" t="s">
        <v>118</v>
      </c>
      <c r="I46" s="23" t="s">
        <v>94</v>
      </c>
      <c r="J46" s="25" t="s">
        <v>95</v>
      </c>
      <c r="K46" s="29">
        <v>1</v>
      </c>
      <c r="L46" s="26" t="s">
        <v>56</v>
      </c>
      <c r="M46" s="27" t="str">
        <f>IF(L46="","",IF(L46="-","No disp.",IF(K46="","",L46/K46)))</f>
        <v>No disp.</v>
      </c>
    </row>
    <row r="47" spans="1:29" ht="54.75" customHeight="1">
      <c r="A47" s="21">
        <v>2</v>
      </c>
      <c r="B47" s="12" t="s">
        <v>18</v>
      </c>
      <c r="C47" s="10" t="s">
        <v>93</v>
      </c>
      <c r="D47" s="5" t="s">
        <v>57</v>
      </c>
      <c r="E47" s="6">
        <v>230000000</v>
      </c>
      <c r="F47" s="4" t="s">
        <v>50</v>
      </c>
      <c r="G47" s="10" t="s">
        <v>26</v>
      </c>
      <c r="H47" s="10" t="s">
        <v>119</v>
      </c>
      <c r="I47" s="32" t="s">
        <v>115</v>
      </c>
      <c r="J47" s="16" t="s">
        <v>96</v>
      </c>
      <c r="K47" s="30">
        <v>1</v>
      </c>
      <c r="L47" s="11" t="s">
        <v>56</v>
      </c>
      <c r="M47" s="22" t="str">
        <f t="shared" si="0"/>
        <v>No disp.</v>
      </c>
    </row>
    <row r="48" spans="1:29" ht="54.75" customHeight="1">
      <c r="A48" s="76">
        <v>3</v>
      </c>
      <c r="B48" s="79" t="s">
        <v>16</v>
      </c>
      <c r="C48" s="79" t="s">
        <v>70</v>
      </c>
      <c r="D48" s="24" t="s">
        <v>57</v>
      </c>
      <c r="E48" s="82">
        <v>644423578</v>
      </c>
      <c r="F48" s="79" t="s">
        <v>50</v>
      </c>
      <c r="G48" s="23" t="s">
        <v>42</v>
      </c>
      <c r="H48" s="23" t="s">
        <v>120</v>
      </c>
      <c r="I48" s="23" t="s">
        <v>71</v>
      </c>
      <c r="J48" s="23" t="s">
        <v>72</v>
      </c>
      <c r="K48" s="29">
        <v>1</v>
      </c>
      <c r="L48" s="26" t="s">
        <v>56</v>
      </c>
      <c r="M48" s="27" t="s">
        <v>66</v>
      </c>
    </row>
    <row r="49" spans="1:13" ht="105" hidden="1" customHeight="1">
      <c r="A49" s="77"/>
      <c r="B49" s="80"/>
      <c r="C49" s="80"/>
      <c r="D49" s="5" t="s">
        <v>65</v>
      </c>
      <c r="E49" s="83"/>
      <c r="F49" s="80"/>
      <c r="G49" s="10" t="s">
        <v>47</v>
      </c>
      <c r="H49" s="10" t="s">
        <v>73</v>
      </c>
      <c r="I49" s="18" t="s">
        <v>74</v>
      </c>
      <c r="J49" s="18" t="s">
        <v>75</v>
      </c>
      <c r="K49" s="30">
        <v>1</v>
      </c>
      <c r="L49" s="11" t="s">
        <v>56</v>
      </c>
      <c r="M49" s="22" t="s">
        <v>66</v>
      </c>
    </row>
    <row r="50" spans="1:13" ht="43.5" customHeight="1">
      <c r="A50" s="78"/>
      <c r="B50" s="81"/>
      <c r="C50" s="81"/>
      <c r="D50" s="41"/>
      <c r="E50" s="84"/>
      <c r="F50" s="81"/>
      <c r="G50" s="65" t="s">
        <v>47</v>
      </c>
      <c r="H50" s="65" t="s">
        <v>117</v>
      </c>
      <c r="I50" s="23" t="s">
        <v>123</v>
      </c>
      <c r="J50" s="23" t="s">
        <v>124</v>
      </c>
      <c r="K50" s="66">
        <v>1</v>
      </c>
      <c r="L50" s="11"/>
      <c r="M50" s="22"/>
    </row>
    <row r="51" spans="1:13" s="37" customFormat="1" ht="47.25" customHeight="1">
      <c r="A51" s="92">
        <v>4</v>
      </c>
      <c r="B51" s="88" t="s">
        <v>16</v>
      </c>
      <c r="C51" s="97" t="s">
        <v>76</v>
      </c>
      <c r="D51" s="47" t="s">
        <v>57</v>
      </c>
      <c r="E51" s="48">
        <v>1406000000</v>
      </c>
      <c r="F51" s="46" t="s">
        <v>50</v>
      </c>
      <c r="G51" s="97" t="s">
        <v>44</v>
      </c>
      <c r="H51" s="70" t="s">
        <v>77</v>
      </c>
      <c r="I51" s="67" t="s">
        <v>78</v>
      </c>
      <c r="J51" s="70" t="s">
        <v>79</v>
      </c>
      <c r="K51" s="73">
        <v>1</v>
      </c>
      <c r="L51" s="49" t="s">
        <v>56</v>
      </c>
      <c r="M51" s="50" t="s">
        <v>66</v>
      </c>
    </row>
    <row r="52" spans="1:13" s="37" customFormat="1" ht="105" hidden="1" customHeight="1">
      <c r="A52" s="92"/>
      <c r="B52" s="89"/>
      <c r="C52" s="98"/>
      <c r="D52" s="47" t="s">
        <v>65</v>
      </c>
      <c r="E52" s="48"/>
      <c r="F52" s="46"/>
      <c r="G52" s="98"/>
      <c r="H52" s="71"/>
      <c r="I52" s="68"/>
      <c r="J52" s="71"/>
      <c r="K52" s="74"/>
      <c r="L52" s="49" t="s">
        <v>56</v>
      </c>
      <c r="M52" s="50" t="s">
        <v>66</v>
      </c>
    </row>
    <row r="53" spans="1:13" s="37" customFormat="1" ht="105" hidden="1" customHeight="1">
      <c r="A53" s="92"/>
      <c r="B53" s="89"/>
      <c r="C53" s="98"/>
      <c r="D53" s="47" t="s">
        <v>57</v>
      </c>
      <c r="E53" s="48"/>
      <c r="F53" s="46"/>
      <c r="G53" s="98"/>
      <c r="H53" s="71"/>
      <c r="I53" s="68"/>
      <c r="J53" s="71"/>
      <c r="K53" s="74"/>
      <c r="L53" s="49" t="s">
        <v>56</v>
      </c>
      <c r="M53" s="50" t="s">
        <v>66</v>
      </c>
    </row>
    <row r="54" spans="1:13" s="37" customFormat="1" ht="105" hidden="1" customHeight="1">
      <c r="A54" s="92"/>
      <c r="B54" s="89"/>
      <c r="C54" s="98"/>
      <c r="D54" s="47" t="s">
        <v>65</v>
      </c>
      <c r="E54" s="48">
        <v>0</v>
      </c>
      <c r="F54" s="46"/>
      <c r="G54" s="98"/>
      <c r="H54" s="71"/>
      <c r="I54" s="68"/>
      <c r="J54" s="71"/>
      <c r="K54" s="74"/>
      <c r="L54" s="49" t="s">
        <v>56</v>
      </c>
      <c r="M54" s="50" t="s">
        <v>66</v>
      </c>
    </row>
    <row r="55" spans="1:13" s="45" customFormat="1" ht="105" hidden="1" customHeight="1">
      <c r="A55" s="92"/>
      <c r="B55" s="89"/>
      <c r="C55" s="98"/>
      <c r="D55" s="52" t="s">
        <v>65</v>
      </c>
      <c r="E55" s="53">
        <v>0</v>
      </c>
      <c r="F55" s="51"/>
      <c r="G55" s="98"/>
      <c r="H55" s="71"/>
      <c r="I55" s="68"/>
      <c r="J55" s="71"/>
      <c r="K55" s="74"/>
      <c r="L55" s="54" t="s">
        <v>56</v>
      </c>
      <c r="M55" s="55" t="s">
        <v>66</v>
      </c>
    </row>
    <row r="56" spans="1:13" s="37" customFormat="1" ht="105" hidden="1" customHeight="1">
      <c r="A56" s="92"/>
      <c r="B56" s="89"/>
      <c r="C56" s="98"/>
      <c r="D56" s="47" t="s">
        <v>65</v>
      </c>
      <c r="E56" s="48">
        <v>0</v>
      </c>
      <c r="F56" s="46" t="s">
        <v>50</v>
      </c>
      <c r="G56" s="98"/>
      <c r="H56" s="71"/>
      <c r="I56" s="68"/>
      <c r="J56" s="71"/>
      <c r="K56" s="74"/>
      <c r="L56" s="49" t="s">
        <v>56</v>
      </c>
      <c r="M56" s="50" t="s">
        <v>66</v>
      </c>
    </row>
    <row r="57" spans="1:13" s="37" customFormat="1" ht="105" hidden="1" customHeight="1">
      <c r="A57" s="92"/>
      <c r="B57" s="89"/>
      <c r="C57" s="98"/>
      <c r="D57" s="52" t="s">
        <v>65</v>
      </c>
      <c r="E57" s="53">
        <v>0</v>
      </c>
      <c r="F57" s="51" t="s">
        <v>50</v>
      </c>
      <c r="G57" s="98"/>
      <c r="H57" s="71"/>
      <c r="I57" s="68"/>
      <c r="J57" s="71"/>
      <c r="K57" s="74"/>
      <c r="L57" s="54" t="s">
        <v>56</v>
      </c>
      <c r="M57" s="55" t="s">
        <v>66</v>
      </c>
    </row>
    <row r="58" spans="1:13" s="37" customFormat="1" ht="105" hidden="1" customHeight="1">
      <c r="A58" s="92"/>
      <c r="B58" s="89"/>
      <c r="C58" s="98"/>
      <c r="D58" s="47" t="s">
        <v>65</v>
      </c>
      <c r="E58" s="48">
        <v>0</v>
      </c>
      <c r="F58" s="46" t="s">
        <v>50</v>
      </c>
      <c r="G58" s="98"/>
      <c r="H58" s="71"/>
      <c r="I58" s="68"/>
      <c r="J58" s="71"/>
      <c r="K58" s="74"/>
      <c r="L58" s="49" t="s">
        <v>56</v>
      </c>
      <c r="M58" s="50" t="s">
        <v>66</v>
      </c>
    </row>
    <row r="59" spans="1:13" s="37" customFormat="1" ht="105" hidden="1" customHeight="1">
      <c r="A59" s="92"/>
      <c r="B59" s="89"/>
      <c r="C59" s="98"/>
      <c r="D59" s="47" t="s">
        <v>65</v>
      </c>
      <c r="E59" s="48">
        <v>0</v>
      </c>
      <c r="F59" s="46" t="s">
        <v>50</v>
      </c>
      <c r="G59" s="98"/>
      <c r="H59" s="71"/>
      <c r="I59" s="68"/>
      <c r="J59" s="71"/>
      <c r="K59" s="74"/>
      <c r="L59" s="49" t="s">
        <v>56</v>
      </c>
      <c r="M59" s="50" t="str">
        <f>IF(L59="","",IF(L59="-","No disp.",IF(K59="","",L59/K59)))</f>
        <v>No disp.</v>
      </c>
    </row>
    <row r="60" spans="1:13" s="37" customFormat="1" ht="27" customHeight="1">
      <c r="A60" s="92"/>
      <c r="B60" s="90"/>
      <c r="C60" s="99"/>
      <c r="D60" s="33" t="s">
        <v>57</v>
      </c>
      <c r="E60" s="56">
        <v>240000000</v>
      </c>
      <c r="F60" s="31" t="s">
        <v>51</v>
      </c>
      <c r="G60" s="99"/>
      <c r="H60" s="72"/>
      <c r="I60" s="69"/>
      <c r="J60" s="72"/>
      <c r="K60" s="75"/>
      <c r="L60" s="35" t="s">
        <v>56</v>
      </c>
      <c r="M60" s="36" t="s">
        <v>66</v>
      </c>
    </row>
    <row r="61" spans="1:13" ht="54.75" customHeight="1">
      <c r="A61" s="63">
        <v>5</v>
      </c>
      <c r="B61" s="58" t="s">
        <v>16</v>
      </c>
      <c r="C61" s="40" t="s">
        <v>106</v>
      </c>
      <c r="D61" s="41" t="s">
        <v>57</v>
      </c>
      <c r="E61" s="57">
        <v>1837413143</v>
      </c>
      <c r="F61" s="39" t="s">
        <v>50</v>
      </c>
      <c r="G61" s="40" t="s">
        <v>46</v>
      </c>
      <c r="H61" s="40" t="s">
        <v>80</v>
      </c>
      <c r="I61" s="23" t="s">
        <v>122</v>
      </c>
      <c r="J61" s="23" t="s">
        <v>116</v>
      </c>
      <c r="K61" s="64">
        <v>1</v>
      </c>
      <c r="L61" s="11" t="s">
        <v>56</v>
      </c>
      <c r="M61" s="22" t="s">
        <v>66</v>
      </c>
    </row>
    <row r="62" spans="1:13" s="37" customFormat="1" ht="58.5" customHeight="1" thickBot="1">
      <c r="A62" s="61">
        <v>6</v>
      </c>
      <c r="B62" s="59" t="s">
        <v>14</v>
      </c>
      <c r="C62" s="32" t="s">
        <v>81</v>
      </c>
      <c r="D62" s="33" t="s">
        <v>57</v>
      </c>
      <c r="E62" s="56">
        <v>125822015</v>
      </c>
      <c r="F62" s="31" t="s">
        <v>50</v>
      </c>
      <c r="G62" s="32" t="s">
        <v>34</v>
      </c>
      <c r="H62" s="32" t="s">
        <v>82</v>
      </c>
      <c r="I62" s="32" t="s">
        <v>83</v>
      </c>
      <c r="J62" s="32" t="s">
        <v>84</v>
      </c>
      <c r="K62" s="34">
        <v>1</v>
      </c>
      <c r="L62" s="35" t="s">
        <v>56</v>
      </c>
      <c r="M62" s="36" t="s">
        <v>66</v>
      </c>
    </row>
    <row r="63" spans="1:13" ht="99" hidden="1" customHeight="1">
      <c r="B63" s="19" t="s">
        <v>19</v>
      </c>
      <c r="C63" s="20" t="s">
        <v>99</v>
      </c>
      <c r="D63" s="5" t="s">
        <v>65</v>
      </c>
      <c r="E63" s="6">
        <v>0</v>
      </c>
      <c r="F63" s="4"/>
      <c r="G63" s="17" t="s">
        <v>40</v>
      </c>
      <c r="H63" s="17" t="s">
        <v>100</v>
      </c>
      <c r="I63" s="17" t="s">
        <v>101</v>
      </c>
      <c r="J63" s="17" t="s">
        <v>102</v>
      </c>
      <c r="K63" s="11">
        <v>1</v>
      </c>
      <c r="L63" s="11" t="s">
        <v>56</v>
      </c>
      <c r="M63" s="22" t="str">
        <f>IF(L63="","",IF(L63="-","No disp.",IF(K63="","",L63/K63)))</f>
        <v>No disp.</v>
      </c>
    </row>
    <row r="64" spans="1:13" ht="19.5" thickBot="1">
      <c r="A64" s="93" t="s">
        <v>114</v>
      </c>
      <c r="B64" s="94"/>
      <c r="C64" s="95"/>
      <c r="E64" s="28">
        <f>E41+E43+E47+E48+E51+E60+E61+E62</f>
        <v>15507093125</v>
      </c>
    </row>
    <row r="65" spans="5:5">
      <c r="E65" s="13"/>
    </row>
    <row r="70" spans="5:5">
      <c r="E70" s="13"/>
    </row>
  </sheetData>
  <sheetProtection password="C5EC" sheet="1" objects="1" scenarios="1"/>
  <mergeCells count="22">
    <mergeCell ref="G34:H34"/>
    <mergeCell ref="E41:E42"/>
    <mergeCell ref="C51:C60"/>
    <mergeCell ref="C41:C46"/>
    <mergeCell ref="F41:F42"/>
    <mergeCell ref="F43:F46"/>
    <mergeCell ref="E43:E46"/>
    <mergeCell ref="G51:G60"/>
    <mergeCell ref="H51:H60"/>
    <mergeCell ref="B41:B46"/>
    <mergeCell ref="B51:B60"/>
    <mergeCell ref="A41:A46"/>
    <mergeCell ref="A51:A60"/>
    <mergeCell ref="A64:C64"/>
    <mergeCell ref="I51:I60"/>
    <mergeCell ref="J51:J60"/>
    <mergeCell ref="K51:K60"/>
    <mergeCell ref="A48:A50"/>
    <mergeCell ref="B48:B50"/>
    <mergeCell ref="C48:C50"/>
    <mergeCell ref="E48:E50"/>
    <mergeCell ref="F48:F50"/>
  </mergeCells>
  <dataValidations count="6">
    <dataValidation type="list" allowBlank="1" showInputMessage="1" showErrorMessage="1" sqref="G63">
      <formula1>$G$2:$G$29</formula1>
    </dataValidation>
    <dataValidation type="list" allowBlank="1" showInputMessage="1" showErrorMessage="1" sqref="G38:G51 G61:G62">
      <formula1>$G$2:$G$31</formula1>
    </dataValidation>
    <dataValidation type="list" allowBlank="1" showInputMessage="1" showErrorMessage="1" sqref="L37">
      <formula1>"Alcanz. Sem. 1,Alcanz. Sem. 2"</formula1>
    </dataValidation>
    <dataValidation type="list" allowBlank="1" showInputMessage="1" showErrorMessage="1" sqref="D38:D63">
      <formula1>"Si,No"</formula1>
    </dataValidation>
    <dataValidation type="list" allowBlank="1" showInputMessage="1" showErrorMessage="1" sqref="B38:B41 B61:B63 B47:B48 B51">
      <formula1>$B$2:$B$11</formula1>
    </dataValidation>
    <dataValidation type="list" allowBlank="1" showInputMessage="1" showErrorMessage="1" sqref="F43 F38:F41 F47:F48 F51:F63">
      <formula1>$F$2:$F$6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 2018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Patiño Velásquez</dc:creator>
  <cp:lastModifiedBy>Bianney Arias Quejada</cp:lastModifiedBy>
  <cp:lastPrinted>2018-01-31T22:23:40Z</cp:lastPrinted>
  <dcterms:created xsi:type="dcterms:W3CDTF">2017-06-21T20:43:43Z</dcterms:created>
  <dcterms:modified xsi:type="dcterms:W3CDTF">2018-04-23T22:05:51Z</dcterms:modified>
</cp:coreProperties>
</file>